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ukina.FINKOM\Desktop\"/>
    </mc:Choice>
  </mc:AlternateContent>
  <bookViews>
    <workbookView xWindow="0" yWindow="0" windowWidth="23040" windowHeight="91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D45" i="1"/>
  <c r="E45" i="1"/>
  <c r="C45" i="1"/>
  <c r="G46" i="1"/>
  <c r="F46" i="1"/>
  <c r="G10" i="1"/>
  <c r="F10" i="1"/>
  <c r="G21" i="1" l="1"/>
  <c r="G22" i="1"/>
  <c r="G23" i="1"/>
  <c r="G24" i="1"/>
  <c r="G25" i="1"/>
  <c r="G27" i="1"/>
  <c r="G28" i="1"/>
  <c r="G29" i="1"/>
  <c r="G31" i="1"/>
  <c r="G33" i="1"/>
  <c r="G34" i="1"/>
  <c r="G35" i="1"/>
  <c r="G36" i="1"/>
  <c r="G38" i="1"/>
  <c r="G39" i="1"/>
  <c r="G41" i="1"/>
  <c r="G43" i="1"/>
  <c r="G44" i="1"/>
  <c r="G47" i="1"/>
  <c r="G49" i="1"/>
  <c r="G51" i="1"/>
  <c r="G53" i="1"/>
  <c r="G20" i="1"/>
  <c r="G18" i="1"/>
  <c r="G17" i="1"/>
  <c r="G16" i="1"/>
  <c r="G14" i="1"/>
  <c r="G6" i="1"/>
  <c r="G7" i="1"/>
  <c r="G8" i="1"/>
  <c r="G9" i="1"/>
  <c r="G11" i="1"/>
  <c r="G12" i="1"/>
  <c r="G5" i="1"/>
  <c r="D52" i="1"/>
  <c r="D50" i="1"/>
  <c r="D48" i="1"/>
  <c r="D40" i="1"/>
  <c r="D37" i="1"/>
  <c r="D32" i="1"/>
  <c r="D30" i="1"/>
  <c r="D26" i="1"/>
  <c r="D19" i="1"/>
  <c r="D15" i="1"/>
  <c r="D13" i="1"/>
  <c r="D4" i="1"/>
  <c r="D54" i="1" l="1"/>
  <c r="F53" i="1"/>
  <c r="E52" i="1"/>
  <c r="G52" i="1" s="1"/>
  <c r="C52" i="1"/>
  <c r="F51" i="1"/>
  <c r="E50" i="1"/>
  <c r="G50" i="1" s="1"/>
  <c r="C50" i="1"/>
  <c r="F49" i="1"/>
  <c r="E48" i="1"/>
  <c r="C48" i="1"/>
  <c r="F47" i="1"/>
  <c r="G45" i="1"/>
  <c r="F44" i="1"/>
  <c r="F43" i="1"/>
  <c r="F42" i="1"/>
  <c r="F41" i="1"/>
  <c r="E40" i="1"/>
  <c r="G40" i="1" s="1"/>
  <c r="C40" i="1"/>
  <c r="F39" i="1"/>
  <c r="F38" i="1"/>
  <c r="E37" i="1"/>
  <c r="G37" i="1" s="1"/>
  <c r="C37" i="1"/>
  <c r="F36" i="1"/>
  <c r="F35" i="1"/>
  <c r="F34" i="1"/>
  <c r="F33" i="1"/>
  <c r="E32" i="1"/>
  <c r="G32" i="1" s="1"/>
  <c r="C32" i="1"/>
  <c r="F31" i="1"/>
  <c r="E30" i="1"/>
  <c r="G30" i="1" s="1"/>
  <c r="C30" i="1"/>
  <c r="F29" i="1"/>
  <c r="F28" i="1"/>
  <c r="F27" i="1"/>
  <c r="E26" i="1"/>
  <c r="G26" i="1" s="1"/>
  <c r="C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4" i="1" l="1"/>
  <c r="F48" i="1"/>
  <c r="G48" i="1"/>
  <c r="F45" i="1"/>
  <c r="G4" i="1"/>
  <c r="E54" i="1"/>
  <c r="F32" i="1"/>
  <c r="F30" i="1"/>
  <c r="F15" i="1"/>
  <c r="F4" i="1"/>
  <c r="F13" i="1"/>
  <c r="F19" i="1"/>
  <c r="F26" i="1"/>
  <c r="F37" i="1"/>
  <c r="F40" i="1"/>
  <c r="F52" i="1"/>
  <c r="F50" i="1"/>
  <c r="G54" i="1" l="1"/>
  <c r="F54" i="1"/>
</calcChain>
</file>

<file path=xl/sharedStrings.xml><?xml version="1.0" encoding="utf-8"?>
<sst xmlns="http://schemas.openxmlformats.org/spreadsheetml/2006/main" count="109" uniqueCount="109">
  <si>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</si>
  <si>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</si>
  <si>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</si>
  <si>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</si>
  <si>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</si>
  <si>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</si>
  <si>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</si>
  <si>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</si>
  <si>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</si>
  <si>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</si>
  <si>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</si>
  <si>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</si>
  <si>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</si>
  <si>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</si>
  <si>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</si>
  <si>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</si>
  <si>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</si>
  <si>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</si>
  <si>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</si>
  <si>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</si>
  <si>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</si>
  <si>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</si>
  <si>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</si>
  <si>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</si>
  <si>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</si>
  <si>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</si>
  <si>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</si>
  <si>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</si>
  <si>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</si>
  <si>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</si>
  <si>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</si>
  <si>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</si>
  <si>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</si>
  <si>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</si>
  <si>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</si>
  <si>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</si>
  <si>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</si>
  <si>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</si>
  <si>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</si>
  <si>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</si>
  <si>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</si>
  <si>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</si>
  <si>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</si>
  <si>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</si>
  <si>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</si>
  <si>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</si>
  <si>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</si>
  <si>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</si>
  <si>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</si>
  <si>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</si>
  <si>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</si>
  <si>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</si>
  <si>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</si>
  <si>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</si>
  <si>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</si>
  <si>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</si>
  <si>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</si>
  <si>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</si>
  <si>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</si>
  <si>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</si>
  <si>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</si>
  <si>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</si>
  <si>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</si>
  <si>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</si>
  <si>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</si>
  <si>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</si>
  <si>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</si>
  <si>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</si>
  <si>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</si>
  <si>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</si>
  <si>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</si>
  <si>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</si>
  <si>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</si>
  <si>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</si>
  <si>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</si>
  <si>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</si>
  <si>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</si>
  <si>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</si>
  <si>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</si>
  <si>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</si>
  <si>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</si>
  <si>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</si>
  <si>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</si>
  <si>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</si>
  <si>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</si>
  <si>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</si>
  <si>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</si>
  <si>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</si>
  <si>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</si>
  <si>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</si>
  <si>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</si>
  <si>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</si>
  <si>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</si>
  <si>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</si>
  <si>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</si>
  <si>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</si>
  <si>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</si>
  <si>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</si>
  <si>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</si>
  <si>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Уточненный план на 2016 год</t>
  </si>
  <si>
    <t>% исполнения от годового плана на 2016 год</t>
  </si>
  <si>
    <t>РЗ,ПР</t>
  </si>
  <si>
    <t>0107</t>
  </si>
  <si>
    <t>Обеспечение проведения выборов и референдумов</t>
  </si>
  <si>
    <t>1101</t>
  </si>
  <si>
    <t>Физическая культура</t>
  </si>
  <si>
    <t>Уточненный план за 9 мес.2016 года</t>
  </si>
  <si>
    <t>% исполнения от плана 9 месяц. 2016 года</t>
  </si>
  <si>
    <t>Анализ исполнения расходной части бюджета Ханты-Мансийского района  на 01 сентября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</si>
</sst>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164" fontId="5" fillId="4" borderId="1" xfId="16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="70" zoomScaleNormal="70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RowHeight="14.4" x14ac:dyDescent="0.3"/>
  <cols>
    <col min="1" max="1" width="13.88671875" customWidth="1"/>
    <col min="2" max="2" width="54.44140625" customWidth="1"/>
    <col min="3" max="4" width="22.33203125" customWidth="1"/>
    <col min="5" max="5" width="22.5546875" customWidth="1"/>
    <col min="6" max="6" width="25.109375" customWidth="1"/>
    <col min="7" max="7" width="27.5546875" style="62" customWidth="1"/>
    <col min="8" max="8" width="11.44140625" customWidth="1"/>
  </cols>
  <sheetData>
    <row r="1" spans="1:7" x14ac:dyDescent="0.3">
      <c r="B1" s="71" t="s">
        <v>108</v>
      </c>
      <c r="C1" s="71"/>
      <c r="D1" s="71"/>
      <c r="E1" s="71"/>
      <c r="F1" s="71"/>
      <c r="G1" s="71"/>
    </row>
    <row r="2" spans="1:7" x14ac:dyDescent="0.3">
      <c r="B2" s="72"/>
      <c r="C2" s="72"/>
      <c r="D2" s="72"/>
      <c r="E2" s="72"/>
      <c r="F2" s="72"/>
      <c r="G2" s="72"/>
    </row>
    <row r="3" spans="1:7" ht="52.2" x14ac:dyDescent="0.3">
      <c r="A3" s="1" t="s">
        <v>101</v>
      </c>
      <c r="B3" s="2" t="s">
        <v>0</v>
      </c>
      <c r="C3" s="2" t="s">
        <v>99</v>
      </c>
      <c r="D3" s="2" t="s">
        <v>106</v>
      </c>
      <c r="E3" s="2" t="s">
        <v>1</v>
      </c>
      <c r="F3" s="2" t="s">
        <v>100</v>
      </c>
      <c r="G3" s="2" t="s">
        <v>107</v>
      </c>
    </row>
    <row r="4" spans="1:7" ht="17.399999999999999" x14ac:dyDescent="0.3">
      <c r="A4" s="3" t="s">
        <v>2</v>
      </c>
      <c r="B4" s="4" t="s">
        <v>3</v>
      </c>
      <c r="C4" s="5">
        <f>SUM(C5:C12)</f>
        <v>368042.1</v>
      </c>
      <c r="D4" s="5">
        <f>SUM(D5:D12)</f>
        <v>323201.5</v>
      </c>
      <c r="E4" s="5">
        <f>SUM(E5:E12)</f>
        <v>261925.2</v>
      </c>
      <c r="F4" s="6">
        <f>E4/C4*100</f>
        <v>71.167184406349165</v>
      </c>
      <c r="G4" s="64">
        <f>SUM(E4/D4*100)</f>
        <v>81.040836753542294</v>
      </c>
    </row>
    <row r="5" spans="1:7" ht="56.4" customHeight="1" x14ac:dyDescent="0.3">
      <c r="A5" s="7" t="s">
        <v>4</v>
      </c>
      <c r="B5" s="8" t="s">
        <v>5</v>
      </c>
      <c r="C5" s="9">
        <v>13673.2</v>
      </c>
      <c r="D5" s="9">
        <v>12054</v>
      </c>
      <c r="E5" s="9">
        <v>9395.7000000000007</v>
      </c>
      <c r="F5" s="10">
        <f>E5/C5*100</f>
        <v>68.716174706725567</v>
      </c>
      <c r="G5" s="63">
        <f>SUM(E5/D5*100)</f>
        <v>77.946739671478355</v>
      </c>
    </row>
    <row r="6" spans="1:7" ht="72" x14ac:dyDescent="0.3">
      <c r="A6" s="7" t="s">
        <v>6</v>
      </c>
      <c r="B6" s="8" t="s">
        <v>7</v>
      </c>
      <c r="C6" s="11">
        <v>14720.6</v>
      </c>
      <c r="D6" s="11">
        <v>12894</v>
      </c>
      <c r="E6" s="11">
        <v>10963.4</v>
      </c>
      <c r="F6" s="10">
        <f>E6/C6*100</f>
        <v>74.476583834898022</v>
      </c>
      <c r="G6" s="63">
        <f t="shared" ref="G6:G12" si="0">SUM(E6/D6*100)</f>
        <v>85.0271444082519</v>
      </c>
    </row>
    <row r="7" spans="1:7" ht="72" x14ac:dyDescent="0.3">
      <c r="A7" s="7" t="s">
        <v>8</v>
      </c>
      <c r="B7" s="8" t="s">
        <v>9</v>
      </c>
      <c r="C7" s="11">
        <v>92921.7</v>
      </c>
      <c r="D7" s="11">
        <v>82323.7</v>
      </c>
      <c r="E7" s="11">
        <v>75895</v>
      </c>
      <c r="F7" s="10">
        <f>E7/C7*100</f>
        <v>81.676293051031138</v>
      </c>
      <c r="G7" s="63">
        <f t="shared" si="0"/>
        <v>92.190948657555481</v>
      </c>
    </row>
    <row r="8" spans="1:7" ht="18" x14ac:dyDescent="0.3">
      <c r="A8" s="7" t="s">
        <v>10</v>
      </c>
      <c r="B8" s="8" t="s">
        <v>11</v>
      </c>
      <c r="C8" s="11">
        <v>24.7</v>
      </c>
      <c r="D8" s="11">
        <v>24.7</v>
      </c>
      <c r="E8" s="11">
        <v>0</v>
      </c>
      <c r="F8" s="10">
        <f>E8/C8*100</f>
        <v>0</v>
      </c>
      <c r="G8" s="63">
        <f t="shared" si="0"/>
        <v>0</v>
      </c>
    </row>
    <row r="9" spans="1:7" ht="72.599999999999994" customHeight="1" x14ac:dyDescent="0.3">
      <c r="A9" s="7" t="s">
        <v>12</v>
      </c>
      <c r="B9" s="12" t="s">
        <v>13</v>
      </c>
      <c r="C9" s="13">
        <v>49822.6</v>
      </c>
      <c r="D9" s="13">
        <v>42219.7</v>
      </c>
      <c r="E9" s="13">
        <v>40835.9</v>
      </c>
      <c r="F9" s="10">
        <f t="shared" ref="F9:F39" si="1">E9/C9*100</f>
        <v>81.962603316567183</v>
      </c>
      <c r="G9" s="63">
        <f t="shared" si="0"/>
        <v>96.722383152888355</v>
      </c>
    </row>
    <row r="10" spans="1:7" ht="36" x14ac:dyDescent="0.3">
      <c r="A10" s="7" t="s">
        <v>102</v>
      </c>
      <c r="B10" s="12" t="s">
        <v>103</v>
      </c>
      <c r="C10" s="13">
        <v>5161.3999999999996</v>
      </c>
      <c r="D10" s="13">
        <v>5161.3999999999996</v>
      </c>
      <c r="E10" s="13">
        <v>5161.3999999999996</v>
      </c>
      <c r="F10" s="10">
        <f t="shared" si="1"/>
        <v>100</v>
      </c>
      <c r="G10" s="63">
        <f t="shared" si="0"/>
        <v>100</v>
      </c>
    </row>
    <row r="11" spans="1:7" ht="38.4" customHeight="1" x14ac:dyDescent="0.3">
      <c r="A11" s="7" t="s">
        <v>14</v>
      </c>
      <c r="B11" s="14" t="s">
        <v>15</v>
      </c>
      <c r="C11" s="15">
        <v>16231.7</v>
      </c>
      <c r="D11" s="15">
        <v>15731.7</v>
      </c>
      <c r="E11" s="15">
        <v>0</v>
      </c>
      <c r="F11" s="10">
        <f t="shared" si="1"/>
        <v>0</v>
      </c>
      <c r="G11" s="63">
        <f t="shared" si="0"/>
        <v>0</v>
      </c>
    </row>
    <row r="12" spans="1:7" ht="18" x14ac:dyDescent="0.3">
      <c r="A12" s="7" t="s">
        <v>16</v>
      </c>
      <c r="B12" s="14" t="s">
        <v>17</v>
      </c>
      <c r="C12" s="15">
        <v>175486.2</v>
      </c>
      <c r="D12" s="15">
        <v>152792.29999999999</v>
      </c>
      <c r="E12" s="15">
        <v>119673.8</v>
      </c>
      <c r="F12" s="10">
        <f t="shared" si="1"/>
        <v>68.195561816256784</v>
      </c>
      <c r="G12" s="63">
        <f t="shared" si="0"/>
        <v>78.324496718748264</v>
      </c>
    </row>
    <row r="13" spans="1:7" ht="18" x14ac:dyDescent="0.35">
      <c r="A13" s="3" t="s">
        <v>18</v>
      </c>
      <c r="B13" s="16" t="s">
        <v>19</v>
      </c>
      <c r="C13" s="5">
        <f>SUM(C14)</f>
        <v>2861.5</v>
      </c>
      <c r="D13" s="5">
        <f>SUM(D14)</f>
        <v>2145</v>
      </c>
      <c r="E13" s="5">
        <f t="shared" ref="E13" si="2">SUM(E14)</f>
        <v>2145</v>
      </c>
      <c r="F13" s="6">
        <f t="shared" si="1"/>
        <v>74.960684955442943</v>
      </c>
      <c r="G13" s="61"/>
    </row>
    <row r="14" spans="1:7" ht="18" x14ac:dyDescent="0.35">
      <c r="A14" s="7" t="s">
        <v>20</v>
      </c>
      <c r="B14" s="17" t="s">
        <v>21</v>
      </c>
      <c r="C14" s="18">
        <v>2861.5</v>
      </c>
      <c r="D14" s="18">
        <v>2145</v>
      </c>
      <c r="E14" s="18">
        <v>2145</v>
      </c>
      <c r="F14" s="10">
        <f t="shared" si="1"/>
        <v>74.960684955442943</v>
      </c>
      <c r="G14" s="60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104709.7</v>
      </c>
      <c r="D15" s="5">
        <f>SUM(D16:D18)</f>
        <v>93642.7</v>
      </c>
      <c r="E15" s="5">
        <f t="shared" ref="E15" si="3">SUM(E16:E18)</f>
        <v>92126.700000000012</v>
      </c>
      <c r="F15" s="6">
        <f t="shared" si="1"/>
        <v>87.982966239039953</v>
      </c>
      <c r="G15" s="61">
        <f t="shared" ref="G15:G54" si="4">SUM(E15/D15*100)</f>
        <v>98.381080425916821</v>
      </c>
    </row>
    <row r="16" spans="1:7" ht="18" x14ac:dyDescent="0.35">
      <c r="A16" s="20" t="s">
        <v>24</v>
      </c>
      <c r="B16" s="21" t="s">
        <v>25</v>
      </c>
      <c r="C16" s="22">
        <v>3429.2</v>
      </c>
      <c r="D16" s="22">
        <v>2877.2</v>
      </c>
      <c r="E16" s="22">
        <v>2540.3000000000002</v>
      </c>
      <c r="F16" s="10">
        <f t="shared" si="1"/>
        <v>74.078502274583002</v>
      </c>
      <c r="G16" s="60">
        <f t="shared" si="4"/>
        <v>88.290699290977344</v>
      </c>
    </row>
    <row r="17" spans="1:8" ht="54" x14ac:dyDescent="0.35">
      <c r="A17" s="20" t="s">
        <v>26</v>
      </c>
      <c r="B17" s="23" t="s">
        <v>27</v>
      </c>
      <c r="C17" s="24">
        <v>99643.8</v>
      </c>
      <c r="D17" s="24">
        <v>89357.6</v>
      </c>
      <c r="E17" s="24">
        <v>89357.6</v>
      </c>
      <c r="F17" s="10">
        <f t="shared" si="1"/>
        <v>89.677029579361687</v>
      </c>
      <c r="G17" s="63">
        <f t="shared" si="4"/>
        <v>100</v>
      </c>
    </row>
    <row r="18" spans="1:8" ht="18" x14ac:dyDescent="0.35">
      <c r="A18" s="20" t="s">
        <v>28</v>
      </c>
      <c r="B18" s="25" t="s">
        <v>29</v>
      </c>
      <c r="C18" s="26">
        <v>1636.7</v>
      </c>
      <c r="D18" s="65">
        <v>1407.9</v>
      </c>
      <c r="E18" s="65">
        <v>228.8</v>
      </c>
      <c r="F18" s="10">
        <f t="shared" si="1"/>
        <v>13.97934868943606</v>
      </c>
      <c r="G18" s="63">
        <f t="shared" si="4"/>
        <v>16.251154201292707</v>
      </c>
    </row>
    <row r="19" spans="1:8" ht="18" x14ac:dyDescent="0.35">
      <c r="A19" s="27" t="s">
        <v>30</v>
      </c>
      <c r="B19" s="16" t="s">
        <v>31</v>
      </c>
      <c r="C19" s="5">
        <f>SUM(C20:C25)</f>
        <v>544317.1</v>
      </c>
      <c r="D19" s="5">
        <f>SUM(D20:D25)</f>
        <v>435400.9</v>
      </c>
      <c r="E19" s="5">
        <f t="shared" ref="E19" si="5">SUM(E20:E25)</f>
        <v>342228</v>
      </c>
      <c r="F19" s="6">
        <f t="shared" si="1"/>
        <v>62.872909926952516</v>
      </c>
      <c r="G19" s="61">
        <f t="shared" si="4"/>
        <v>78.600664353243175</v>
      </c>
    </row>
    <row r="20" spans="1:8" ht="18" x14ac:dyDescent="0.35">
      <c r="A20" s="20" t="s">
        <v>32</v>
      </c>
      <c r="B20" s="28" t="s">
        <v>33</v>
      </c>
      <c r="C20" s="29">
        <v>11065.6</v>
      </c>
      <c r="D20" s="29">
        <v>7967.6</v>
      </c>
      <c r="E20" s="29">
        <v>7967.6</v>
      </c>
      <c r="F20" s="10">
        <f t="shared" si="1"/>
        <v>72.003325621746669</v>
      </c>
      <c r="G20" s="63">
        <f t="shared" si="4"/>
        <v>100</v>
      </c>
    </row>
    <row r="21" spans="1:8" ht="34.5" customHeight="1" x14ac:dyDescent="0.3">
      <c r="A21" s="7" t="s">
        <v>34</v>
      </c>
      <c r="B21" s="30" t="s">
        <v>35</v>
      </c>
      <c r="C21" s="29">
        <v>181273</v>
      </c>
      <c r="D21" s="29">
        <v>161710.70000000001</v>
      </c>
      <c r="E21" s="29">
        <v>132533</v>
      </c>
      <c r="F21" s="10">
        <f t="shared" si="1"/>
        <v>73.112377463825283</v>
      </c>
      <c r="G21" s="63">
        <f t="shared" si="4"/>
        <v>81.956852576854828</v>
      </c>
    </row>
    <row r="22" spans="1:8" ht="18" x14ac:dyDescent="0.3">
      <c r="A22" s="7" t="s">
        <v>36</v>
      </c>
      <c r="B22" s="31" t="s">
        <v>37</v>
      </c>
      <c r="C22" s="29">
        <v>20419.8</v>
      </c>
      <c r="D22" s="29">
        <v>14577</v>
      </c>
      <c r="E22" s="29">
        <v>7609.4</v>
      </c>
      <c r="F22" s="10">
        <f t="shared" si="1"/>
        <v>37.264811604423159</v>
      </c>
      <c r="G22" s="63">
        <f t="shared" si="4"/>
        <v>52.201413185154685</v>
      </c>
    </row>
    <row r="23" spans="1:8" ht="18" x14ac:dyDescent="0.3">
      <c r="A23" s="7" t="s">
        <v>38</v>
      </c>
      <c r="B23" s="30" t="s">
        <v>39</v>
      </c>
      <c r="C23" s="29">
        <v>173207.1</v>
      </c>
      <c r="D23" s="29">
        <v>122586.1</v>
      </c>
      <c r="E23" s="29">
        <v>101955.8</v>
      </c>
      <c r="F23" s="10">
        <f t="shared" si="1"/>
        <v>58.863522338287524</v>
      </c>
      <c r="G23" s="63">
        <f t="shared" si="4"/>
        <v>83.170767321906808</v>
      </c>
    </row>
    <row r="24" spans="1:8" ht="18" x14ac:dyDescent="0.3">
      <c r="A24" s="7" t="s">
        <v>40</v>
      </c>
      <c r="B24" s="30" t="s">
        <v>41</v>
      </c>
      <c r="C24" s="29">
        <v>15788.2</v>
      </c>
      <c r="D24" s="29">
        <v>13467</v>
      </c>
      <c r="E24" s="29">
        <v>6213.2</v>
      </c>
      <c r="F24" s="10">
        <f t="shared" si="1"/>
        <v>39.353441177588323</v>
      </c>
      <c r="G24" s="63">
        <f t="shared" si="4"/>
        <v>46.136481770253212</v>
      </c>
    </row>
    <row r="25" spans="1:8" ht="36" x14ac:dyDescent="0.35">
      <c r="A25" s="7" t="s">
        <v>42</v>
      </c>
      <c r="B25" s="32" t="s">
        <v>43</v>
      </c>
      <c r="C25" s="33">
        <v>142563.4</v>
      </c>
      <c r="D25" s="33">
        <v>115092.5</v>
      </c>
      <c r="E25" s="33">
        <v>85949</v>
      </c>
      <c r="F25" s="10">
        <f t="shared" si="1"/>
        <v>60.288264729937701</v>
      </c>
      <c r="G25" s="63">
        <f t="shared" si="4"/>
        <v>74.678193626865351</v>
      </c>
      <c r="H25" s="67"/>
    </row>
    <row r="26" spans="1:8" ht="18" x14ac:dyDescent="0.35">
      <c r="A26" s="3" t="s">
        <v>44</v>
      </c>
      <c r="B26" s="16" t="s">
        <v>45</v>
      </c>
      <c r="C26" s="5">
        <f>SUM(C27:C29)</f>
        <v>660748</v>
      </c>
      <c r="D26" s="5">
        <f>SUM(D27:D29)</f>
        <v>461636.8</v>
      </c>
      <c r="E26" s="5">
        <f>SUM(E27:E29)</f>
        <v>270214.90000000002</v>
      </c>
      <c r="F26" s="6">
        <f t="shared" si="1"/>
        <v>40.895303504513066</v>
      </c>
      <c r="G26" s="61">
        <f t="shared" si="4"/>
        <v>58.534090003223312</v>
      </c>
    </row>
    <row r="27" spans="1:8" ht="18" x14ac:dyDescent="0.3">
      <c r="A27" s="7" t="s">
        <v>46</v>
      </c>
      <c r="B27" s="34" t="s">
        <v>47</v>
      </c>
      <c r="C27" s="35">
        <v>105666.2</v>
      </c>
      <c r="D27" s="35">
        <v>69684.899999999994</v>
      </c>
      <c r="E27" s="35">
        <v>32170.2</v>
      </c>
      <c r="F27" s="10">
        <f t="shared" si="1"/>
        <v>30.445118685066753</v>
      </c>
      <c r="G27" s="63">
        <f t="shared" si="4"/>
        <v>46.165238093188051</v>
      </c>
    </row>
    <row r="28" spans="1:8" ht="18" x14ac:dyDescent="0.3">
      <c r="A28" s="7" t="s">
        <v>48</v>
      </c>
      <c r="B28" s="34" t="s">
        <v>49</v>
      </c>
      <c r="C28" s="35">
        <v>540288.80000000005</v>
      </c>
      <c r="D28" s="35">
        <v>379968.1</v>
      </c>
      <c r="E28" s="35">
        <v>226060.9</v>
      </c>
      <c r="F28" s="10">
        <f t="shared" si="1"/>
        <v>41.840752575289358</v>
      </c>
      <c r="G28" s="63">
        <f t="shared" si="4"/>
        <v>59.494704950231345</v>
      </c>
    </row>
    <row r="29" spans="1:8" ht="18" x14ac:dyDescent="0.3">
      <c r="A29" s="7" t="s">
        <v>50</v>
      </c>
      <c r="B29" s="34" t="s">
        <v>51</v>
      </c>
      <c r="C29" s="35">
        <v>14793</v>
      </c>
      <c r="D29" s="35">
        <v>11983.8</v>
      </c>
      <c r="E29" s="35">
        <v>11983.8</v>
      </c>
      <c r="F29" s="10">
        <f t="shared" si="1"/>
        <v>81.009937132427495</v>
      </c>
      <c r="G29" s="63">
        <f t="shared" si="4"/>
        <v>100</v>
      </c>
    </row>
    <row r="30" spans="1:8" ht="18" x14ac:dyDescent="0.35">
      <c r="A30" s="36" t="s">
        <v>52</v>
      </c>
      <c r="B30" s="37" t="s">
        <v>53</v>
      </c>
      <c r="C30" s="38">
        <f>SUM(C31)</f>
        <v>10378.200000000001</v>
      </c>
      <c r="D30" s="38">
        <f>SUM(D31)</f>
        <v>6765.5</v>
      </c>
      <c r="E30" s="38">
        <f t="shared" ref="E30" si="6">SUM(E31)</f>
        <v>1393.6</v>
      </c>
      <c r="F30" s="39">
        <f t="shared" si="1"/>
        <v>13.428147462951184</v>
      </c>
      <c r="G30" s="61">
        <f t="shared" si="4"/>
        <v>20.598625378759884</v>
      </c>
    </row>
    <row r="31" spans="1:8" ht="36" x14ac:dyDescent="0.3">
      <c r="A31" s="7" t="s">
        <v>54</v>
      </c>
      <c r="B31" s="40" t="s">
        <v>55</v>
      </c>
      <c r="C31" s="41">
        <v>10378.200000000001</v>
      </c>
      <c r="D31" s="41">
        <v>6765.5</v>
      </c>
      <c r="E31" s="41">
        <v>1393.6</v>
      </c>
      <c r="F31" s="10">
        <f t="shared" si="1"/>
        <v>13.428147462951184</v>
      </c>
      <c r="G31" s="63">
        <f t="shared" si="4"/>
        <v>20.598625378759884</v>
      </c>
    </row>
    <row r="32" spans="1:8" ht="18" x14ac:dyDescent="0.35">
      <c r="A32" s="3" t="s">
        <v>56</v>
      </c>
      <c r="B32" s="16" t="s">
        <v>57</v>
      </c>
      <c r="C32" s="5">
        <f>SUM(C33:C36)</f>
        <v>1577641.9</v>
      </c>
      <c r="D32" s="5">
        <f>SUM(D33:D36)</f>
        <v>1225835.7</v>
      </c>
      <c r="E32" s="5">
        <f t="shared" ref="E32" si="7">SUM(E33:E36)</f>
        <v>888934.1</v>
      </c>
      <c r="F32" s="6">
        <f t="shared" si="1"/>
        <v>56.345746141757523</v>
      </c>
      <c r="G32" s="61">
        <f t="shared" si="4"/>
        <v>72.516577874180044</v>
      </c>
    </row>
    <row r="33" spans="1:7" ht="18" x14ac:dyDescent="0.3">
      <c r="A33" s="7" t="s">
        <v>58</v>
      </c>
      <c r="B33" s="42" t="s">
        <v>59</v>
      </c>
      <c r="C33" s="43">
        <v>290031.5</v>
      </c>
      <c r="D33" s="43">
        <v>214978.5</v>
      </c>
      <c r="E33" s="43">
        <v>156955.4</v>
      </c>
      <c r="F33" s="10">
        <f t="shared" si="1"/>
        <v>54.116673533736851</v>
      </c>
      <c r="G33" s="63">
        <f t="shared" si="4"/>
        <v>73.009812609167895</v>
      </c>
    </row>
    <row r="34" spans="1:7" ht="18" x14ac:dyDescent="0.3">
      <c r="A34" s="7" t="s">
        <v>60</v>
      </c>
      <c r="B34" s="42" t="s">
        <v>61</v>
      </c>
      <c r="C34" s="43">
        <v>1164699.8999999999</v>
      </c>
      <c r="D34" s="43">
        <v>903885.2</v>
      </c>
      <c r="E34" s="43">
        <v>644669.9</v>
      </c>
      <c r="F34" s="10">
        <f t="shared" si="1"/>
        <v>55.350730261074119</v>
      </c>
      <c r="G34" s="63">
        <f t="shared" si="4"/>
        <v>71.322099310841693</v>
      </c>
    </row>
    <row r="35" spans="1:7" ht="18" x14ac:dyDescent="0.3">
      <c r="A35" s="7" t="s">
        <v>62</v>
      </c>
      <c r="B35" s="42" t="s">
        <v>63</v>
      </c>
      <c r="C35" s="43">
        <v>22903.9</v>
      </c>
      <c r="D35" s="43">
        <v>17609.5</v>
      </c>
      <c r="E35" s="43">
        <v>15928.1</v>
      </c>
      <c r="F35" s="10">
        <f t="shared" si="1"/>
        <v>69.543178236020935</v>
      </c>
      <c r="G35" s="63">
        <f t="shared" si="4"/>
        <v>90.451744796842618</v>
      </c>
    </row>
    <row r="36" spans="1:7" ht="18" x14ac:dyDescent="0.3">
      <c r="A36" s="7" t="s">
        <v>64</v>
      </c>
      <c r="B36" s="42" t="s">
        <v>65</v>
      </c>
      <c r="C36" s="43">
        <v>100006.6</v>
      </c>
      <c r="D36" s="43">
        <v>89362.5</v>
      </c>
      <c r="E36" s="43">
        <v>71380.7</v>
      </c>
      <c r="F36" s="10">
        <f t="shared" si="1"/>
        <v>71.375989184713802</v>
      </c>
      <c r="G36" s="63">
        <f t="shared" si="4"/>
        <v>79.877689187298913</v>
      </c>
    </row>
    <row r="37" spans="1:7" ht="18" x14ac:dyDescent="0.35">
      <c r="A37" s="3" t="s">
        <v>66</v>
      </c>
      <c r="B37" s="16" t="s">
        <v>67</v>
      </c>
      <c r="C37" s="5">
        <f>SUM(C38:C39)</f>
        <v>106034.70000000001</v>
      </c>
      <c r="D37" s="5">
        <f>SUM(D38:D39)</f>
        <v>92480.2</v>
      </c>
      <c r="E37" s="5">
        <f t="shared" ref="E37" si="8">SUM(E38:E39)</f>
        <v>49594.6</v>
      </c>
      <c r="F37" s="6">
        <f t="shared" si="1"/>
        <v>46.772047263773082</v>
      </c>
      <c r="G37" s="61">
        <f t="shared" si="4"/>
        <v>53.62726291681895</v>
      </c>
    </row>
    <row r="38" spans="1:7" ht="18" x14ac:dyDescent="0.3">
      <c r="A38" s="7" t="s">
        <v>68</v>
      </c>
      <c r="B38" s="44" t="s">
        <v>69</v>
      </c>
      <c r="C38" s="45">
        <v>74013.600000000006</v>
      </c>
      <c r="D38" s="45">
        <v>63411.5</v>
      </c>
      <c r="E38" s="45">
        <v>26035.8</v>
      </c>
      <c r="F38" s="10">
        <f t="shared" si="1"/>
        <v>35.177048542430036</v>
      </c>
      <c r="G38" s="63">
        <f t="shared" si="4"/>
        <v>41.058483082721587</v>
      </c>
    </row>
    <row r="39" spans="1:7" ht="36" x14ac:dyDescent="0.3">
      <c r="A39" s="7" t="s">
        <v>70</v>
      </c>
      <c r="B39" s="46" t="s">
        <v>71</v>
      </c>
      <c r="C39" s="47">
        <v>32021.1</v>
      </c>
      <c r="D39" s="47">
        <v>29068.7</v>
      </c>
      <c r="E39" s="47">
        <v>23558.799999999999</v>
      </c>
      <c r="F39" s="10">
        <f t="shared" si="1"/>
        <v>73.572737975897141</v>
      </c>
      <c r="G39" s="63">
        <f t="shared" si="4"/>
        <v>81.045247981505881</v>
      </c>
    </row>
    <row r="40" spans="1:7" ht="18" x14ac:dyDescent="0.35">
      <c r="A40" s="3" t="s">
        <v>72</v>
      </c>
      <c r="B40" s="16" t="s">
        <v>73</v>
      </c>
      <c r="C40" s="5">
        <f>SUM(C41:C44)</f>
        <v>82650.8</v>
      </c>
      <c r="D40" s="5">
        <f>SUM(D41:D44)</f>
        <v>64207.199999999997</v>
      </c>
      <c r="E40" s="5">
        <f t="shared" ref="E40" si="9">SUM(E41:E44)</f>
        <v>38424.799999999996</v>
      </c>
      <c r="F40" s="6">
        <f t="shared" ref="F40:F54" si="10">E40/C40*100</f>
        <v>46.490536086765033</v>
      </c>
      <c r="G40" s="61">
        <f t="shared" si="4"/>
        <v>59.845001806650963</v>
      </c>
    </row>
    <row r="41" spans="1:7" ht="18" x14ac:dyDescent="0.35">
      <c r="A41" s="7" t="s">
        <v>74</v>
      </c>
      <c r="B41" s="48" t="s">
        <v>75</v>
      </c>
      <c r="C41" s="49">
        <v>5482</v>
      </c>
      <c r="D41" s="49">
        <v>4104</v>
      </c>
      <c r="E41" s="49">
        <v>3706.5</v>
      </c>
      <c r="F41" s="10">
        <f t="shared" si="10"/>
        <v>67.612185333819781</v>
      </c>
      <c r="G41" s="60">
        <f t="shared" si="4"/>
        <v>90.314327485380119</v>
      </c>
    </row>
    <row r="42" spans="1:7" ht="18" x14ac:dyDescent="0.3">
      <c r="A42" s="7" t="s">
        <v>76</v>
      </c>
      <c r="B42" s="48" t="s">
        <v>77</v>
      </c>
      <c r="C42" s="49">
        <v>7164.5</v>
      </c>
      <c r="D42" s="49">
        <v>5478.8</v>
      </c>
      <c r="E42" s="49">
        <v>3576.4</v>
      </c>
      <c r="F42" s="10">
        <f t="shared" si="10"/>
        <v>49.918347407355711</v>
      </c>
      <c r="G42" s="63">
        <f t="shared" si="4"/>
        <v>65.277067971088556</v>
      </c>
    </row>
    <row r="43" spans="1:7" ht="18" x14ac:dyDescent="0.3">
      <c r="A43" s="7" t="s">
        <v>78</v>
      </c>
      <c r="B43" s="48" t="s">
        <v>79</v>
      </c>
      <c r="C43" s="49">
        <v>59423.199999999997</v>
      </c>
      <c r="D43" s="49">
        <v>46129.4</v>
      </c>
      <c r="E43" s="49">
        <v>25321.200000000001</v>
      </c>
      <c r="F43" s="10">
        <f t="shared" si="10"/>
        <v>42.611639898221576</v>
      </c>
      <c r="G43" s="63">
        <f t="shared" si="4"/>
        <v>54.89167429014902</v>
      </c>
    </row>
    <row r="44" spans="1:7" ht="36" x14ac:dyDescent="0.3">
      <c r="A44" s="7" t="s">
        <v>80</v>
      </c>
      <c r="B44" s="50" t="s">
        <v>81</v>
      </c>
      <c r="C44" s="51">
        <v>10581.1</v>
      </c>
      <c r="D44" s="51">
        <v>8495</v>
      </c>
      <c r="E44" s="51">
        <v>5820.7</v>
      </c>
      <c r="F44" s="10">
        <f t="shared" si="10"/>
        <v>55.010348640500503</v>
      </c>
      <c r="G44" s="63">
        <f t="shared" si="4"/>
        <v>68.519128899352552</v>
      </c>
    </row>
    <row r="45" spans="1:7" ht="18" x14ac:dyDescent="0.35">
      <c r="A45" s="3" t="s">
        <v>82</v>
      </c>
      <c r="B45" s="16" t="s">
        <v>83</v>
      </c>
      <c r="C45" s="5">
        <f>SUM(C46:C47)</f>
        <v>8935.9</v>
      </c>
      <c r="D45" s="5">
        <f t="shared" ref="D45:E45" si="11">SUM(D46:D47)</f>
        <v>8935.9</v>
      </c>
      <c r="E45" s="5">
        <f t="shared" si="11"/>
        <v>958.3</v>
      </c>
      <c r="F45" s="6">
        <f t="shared" si="10"/>
        <v>10.724157611432537</v>
      </c>
      <c r="G45" s="61">
        <f t="shared" si="4"/>
        <v>10.724157611432537</v>
      </c>
    </row>
    <row r="46" spans="1:7" ht="18" x14ac:dyDescent="0.3">
      <c r="A46" s="68" t="s">
        <v>104</v>
      </c>
      <c r="B46" s="69" t="s">
        <v>105</v>
      </c>
      <c r="C46" s="70">
        <v>60</v>
      </c>
      <c r="D46" s="70">
        <v>60</v>
      </c>
      <c r="E46" s="70">
        <v>60</v>
      </c>
      <c r="F46" s="10">
        <f t="shared" si="10"/>
        <v>100</v>
      </c>
      <c r="G46" s="63">
        <f t="shared" si="4"/>
        <v>100</v>
      </c>
    </row>
    <row r="47" spans="1:7" ht="18" x14ac:dyDescent="0.3">
      <c r="A47" s="7" t="s">
        <v>84</v>
      </c>
      <c r="B47" s="53" t="s">
        <v>85</v>
      </c>
      <c r="C47" s="52">
        <v>8875.9</v>
      </c>
      <c r="D47" s="52">
        <v>8875.9</v>
      </c>
      <c r="E47" s="52">
        <v>898.3</v>
      </c>
      <c r="F47" s="10">
        <f t="shared" si="10"/>
        <v>10.120663820006985</v>
      </c>
      <c r="G47" s="63">
        <f t="shared" si="4"/>
        <v>10.120663820006985</v>
      </c>
    </row>
    <row r="48" spans="1:7" ht="18" x14ac:dyDescent="0.35">
      <c r="A48" s="3" t="s">
        <v>86</v>
      </c>
      <c r="B48" s="16" t="s">
        <v>87</v>
      </c>
      <c r="C48" s="5">
        <f>SUM(C49)</f>
        <v>9949.5</v>
      </c>
      <c r="D48" s="5">
        <f>SUM(D49)</f>
        <v>8709.4</v>
      </c>
      <c r="E48" s="5">
        <f t="shared" ref="E48" si="12">SUM(E49)</f>
        <v>7754.4</v>
      </c>
      <c r="F48" s="6">
        <f t="shared" si="10"/>
        <v>77.937584803256442</v>
      </c>
      <c r="G48" s="61">
        <f t="shared" si="4"/>
        <v>89.034835924403524</v>
      </c>
    </row>
    <row r="49" spans="1:7" ht="18" x14ac:dyDescent="0.35">
      <c r="A49" s="7" t="s">
        <v>88</v>
      </c>
      <c r="B49" s="54" t="s">
        <v>89</v>
      </c>
      <c r="C49" s="55">
        <v>9949.5</v>
      </c>
      <c r="D49" s="55">
        <v>8709.4</v>
      </c>
      <c r="E49" s="55">
        <v>7754.4</v>
      </c>
      <c r="F49" s="10">
        <f t="shared" si="10"/>
        <v>77.937584803256442</v>
      </c>
      <c r="G49" s="60">
        <f t="shared" si="4"/>
        <v>89.034835924403524</v>
      </c>
    </row>
    <row r="50" spans="1:7" ht="34.799999999999997" x14ac:dyDescent="0.35">
      <c r="A50" s="3" t="s">
        <v>90</v>
      </c>
      <c r="B50" s="16" t="s">
        <v>91</v>
      </c>
      <c r="C50" s="5">
        <f>SUM(C51)</f>
        <v>900</v>
      </c>
      <c r="D50" s="5">
        <f>SUM(D51)</f>
        <v>0</v>
      </c>
      <c r="E50" s="5">
        <f t="shared" ref="E50" si="13">SUM(E51)</f>
        <v>0</v>
      </c>
      <c r="F50" s="6">
        <f t="shared" si="10"/>
        <v>0</v>
      </c>
      <c r="G50" s="61" t="e">
        <f t="shared" si="4"/>
        <v>#DIV/0!</v>
      </c>
    </row>
    <row r="51" spans="1:7" ht="36" x14ac:dyDescent="0.35">
      <c r="A51" s="7" t="s">
        <v>92</v>
      </c>
      <c r="B51" s="56" t="s">
        <v>93</v>
      </c>
      <c r="C51" s="57">
        <v>900</v>
      </c>
      <c r="D51" s="57">
        <v>0</v>
      </c>
      <c r="E51" s="57">
        <v>0</v>
      </c>
      <c r="F51" s="10">
        <f t="shared" si="10"/>
        <v>0</v>
      </c>
      <c r="G51" s="60" t="e">
        <f t="shared" si="4"/>
        <v>#DIV/0!</v>
      </c>
    </row>
    <row r="52" spans="1:7" ht="69.599999999999994" x14ac:dyDescent="0.35">
      <c r="A52" s="3" t="s">
        <v>94</v>
      </c>
      <c r="B52" s="16" t="s">
        <v>95</v>
      </c>
      <c r="C52" s="5">
        <f>SUM(C53)</f>
        <v>313067</v>
      </c>
      <c r="D52" s="5">
        <f>SUM(D53)</f>
        <v>210310.6</v>
      </c>
      <c r="E52" s="5">
        <f t="shared" ref="E52" si="14">SUM(E53)</f>
        <v>210310.6</v>
      </c>
      <c r="F52" s="6">
        <f t="shared" si="10"/>
        <v>67.177505134683628</v>
      </c>
      <c r="G52" s="61">
        <f t="shared" si="4"/>
        <v>100</v>
      </c>
    </row>
    <row r="53" spans="1:7" ht="54" x14ac:dyDescent="0.3">
      <c r="A53" s="7" t="s">
        <v>96</v>
      </c>
      <c r="B53" s="58" t="s">
        <v>97</v>
      </c>
      <c r="C53" s="59">
        <v>313067</v>
      </c>
      <c r="D53" s="59">
        <v>210310.6</v>
      </c>
      <c r="E53" s="66">
        <v>210310.6</v>
      </c>
      <c r="F53" s="10">
        <f t="shared" si="10"/>
        <v>67.177505134683628</v>
      </c>
      <c r="G53" s="63">
        <f t="shared" si="4"/>
        <v>100</v>
      </c>
    </row>
    <row r="54" spans="1:7" ht="18" x14ac:dyDescent="0.35">
      <c r="A54" s="3"/>
      <c r="B54" s="16" t="s">
        <v>98</v>
      </c>
      <c r="C54" s="5">
        <f>SUM(C4+C13+C15+C19+C26+C30+C32+C37+C40+C45+C48+C50+C52)</f>
        <v>3790236.4</v>
      </c>
      <c r="D54" s="5">
        <f>SUM(D4+D13+D15+D19+D26+D30+D32+D37+D40+D45+D48+D50+D52)</f>
        <v>2933271.4000000004</v>
      </c>
      <c r="E54" s="5">
        <f>SUM(E4+E13+E15+E19+E26+E30+E32+E37+E40+E45+E48+E50+E52)</f>
        <v>2166010.2000000002</v>
      </c>
      <c r="F54" s="39">
        <f t="shared" si="10"/>
        <v>57.147100376113748</v>
      </c>
      <c r="G54" s="61">
        <f t="shared" si="4"/>
        <v>73.842815908544978</v>
      </c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scale="51" fitToWidth="0" orientation="landscape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2016-06-09T06:30:05Z</cp:lastPrinted>
  <dcterms:created xsi:type="dcterms:W3CDTF">2016-02-05T04:07:28Z</dcterms:created>
  <dcterms:modified xsi:type="dcterms:W3CDTF">2016-09-19T09:33:28Z</dcterms:modified>
</cp:coreProperties>
</file>